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\2020\BPK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7" i="1" l="1"/>
  <c r="AN43" i="1"/>
  <c r="AN42" i="1"/>
  <c r="R45" i="1"/>
  <c r="F45" i="1" l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8" i="1"/>
  <c r="Q45" i="1"/>
  <c r="P45" i="1"/>
  <c r="O45" i="1"/>
  <c r="N45" i="1"/>
  <c r="M45" i="1"/>
  <c r="L45" i="1"/>
  <c r="K45" i="1"/>
  <c r="J45" i="1"/>
  <c r="I45" i="1"/>
  <c r="H45" i="1"/>
  <c r="G45" i="1"/>
  <c r="AN41" i="1"/>
  <c r="AN40" i="1"/>
  <c r="AN38" i="1"/>
  <c r="AN37" i="1"/>
  <c r="AN36" i="1"/>
  <c r="AN35" i="1"/>
  <c r="AN34" i="1"/>
  <c r="AN33" i="1"/>
  <c r="AN32" i="1"/>
  <c r="AN31" i="1"/>
  <c r="AN29" i="1"/>
  <c r="AN28" i="1"/>
  <c r="AN27" i="1"/>
  <c r="AN26" i="1"/>
  <c r="AN25" i="1"/>
  <c r="AN24" i="1"/>
  <c r="AN23" i="1"/>
  <c r="AN44" i="1" l="1"/>
  <c r="AN39" i="1"/>
  <c r="AN30" i="1"/>
  <c r="AN21" i="1" l="1"/>
  <c r="AN20" i="1"/>
  <c r="AN19" i="1"/>
  <c r="AN18" i="1"/>
  <c r="AN17" i="1"/>
  <c r="AN16" i="1"/>
  <c r="AN14" i="1"/>
  <c r="AN13" i="1"/>
  <c r="AN12" i="1"/>
  <c r="AN11" i="1"/>
  <c r="AN9" i="1"/>
  <c r="AN8" i="1"/>
  <c r="AN7" i="1"/>
  <c r="AN6" i="1"/>
  <c r="AN5" i="1"/>
  <c r="AN4" i="1"/>
  <c r="G3" i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45" i="1" l="1"/>
  <c r="AO42" i="1" s="1"/>
  <c r="AN10" i="1"/>
  <c r="AN15" i="1"/>
  <c r="AN22" i="1"/>
  <c r="AO43" i="1" l="1"/>
  <c r="AN47" i="1"/>
  <c r="AO32" i="1"/>
  <c r="AO36" i="1"/>
  <c r="AO41" i="1"/>
  <c r="AO33" i="1"/>
  <c r="AO37" i="1"/>
  <c r="AO31" i="1"/>
  <c r="AO34" i="1"/>
  <c r="AO38" i="1"/>
  <c r="AO39" i="1"/>
  <c r="AO35" i="1"/>
  <c r="AO44" i="1"/>
  <c r="AO40" i="1"/>
  <c r="AO28" i="1"/>
  <c r="AO26" i="1"/>
  <c r="AO24" i="1"/>
  <c r="AO25" i="1"/>
  <c r="AO29" i="1"/>
  <c r="AO30" i="1"/>
  <c r="AO27" i="1"/>
  <c r="AO23" i="1"/>
  <c r="AO21" i="1"/>
  <c r="AO19" i="1"/>
  <c r="AO17" i="1"/>
  <c r="AO22" i="1"/>
  <c r="AO20" i="1"/>
  <c r="AO18" i="1"/>
  <c r="AO16" i="1"/>
  <c r="AO15" i="1"/>
  <c r="AO8" i="1"/>
  <c r="AO4" i="1"/>
  <c r="AO12" i="1"/>
  <c r="AO7" i="1"/>
  <c r="AO13" i="1"/>
  <c r="AO11" i="1"/>
  <c r="AO6" i="1"/>
  <c r="AO10" i="1"/>
  <c r="AO14" i="1"/>
  <c r="AO9" i="1"/>
  <c r="AO5" i="1"/>
  <c r="AO45" i="1" l="1"/>
</calcChain>
</file>

<file path=xl/sharedStrings.xml><?xml version="1.0" encoding="utf-8"?>
<sst xmlns="http://schemas.openxmlformats.org/spreadsheetml/2006/main" count="92" uniqueCount="86">
  <si>
    <t>No</t>
  </si>
  <si>
    <t>Kategori Responden</t>
  </si>
  <si>
    <t>Kuesioner</t>
  </si>
  <si>
    <t>Aceh</t>
  </si>
  <si>
    <t>Sumut</t>
  </si>
  <si>
    <t>Riau</t>
  </si>
  <si>
    <t>Sumbar</t>
  </si>
  <si>
    <t>Sumsel</t>
  </si>
  <si>
    <t>Lampung</t>
  </si>
  <si>
    <t>Jabar</t>
  </si>
  <si>
    <t>DKI Jakarta</t>
  </si>
  <si>
    <t>Jateng</t>
  </si>
  <si>
    <t>Jogja</t>
  </si>
  <si>
    <t>Jatim</t>
  </si>
  <si>
    <t>Bali</t>
  </si>
  <si>
    <t>NTT</t>
  </si>
  <si>
    <t>Kalbar</t>
  </si>
  <si>
    <t>Kalsel</t>
  </si>
  <si>
    <t>Kaltim</t>
  </si>
  <si>
    <t>Sulut</t>
  </si>
  <si>
    <t>Sulsel</t>
  </si>
  <si>
    <t>Gorontalo</t>
  </si>
  <si>
    <t>Maluku Utara</t>
  </si>
  <si>
    <t>Papua Barat</t>
  </si>
  <si>
    <t>Total</t>
  </si>
  <si>
    <t>Jumlah</t>
  </si>
  <si>
    <t>%</t>
  </si>
  <si>
    <t>Kementerian</t>
  </si>
  <si>
    <t>Lembaga</t>
  </si>
  <si>
    <t>Pemda Provinsi</t>
  </si>
  <si>
    <t>Pemda Kota/Kabupaten</t>
  </si>
  <si>
    <t>BUMN</t>
  </si>
  <si>
    <t>BUMD</t>
  </si>
  <si>
    <t>Sub Total</t>
  </si>
  <si>
    <t>DPR RI</t>
  </si>
  <si>
    <t>DPD RI</t>
  </si>
  <si>
    <t>DPRD Provinsi</t>
  </si>
  <si>
    <t>DPRD Kota/Kabupaten</t>
  </si>
  <si>
    <t>Instansi Penegak Hukum (IPH)</t>
  </si>
  <si>
    <t>KPK</t>
  </si>
  <si>
    <t>Polri (Bareskrim)</t>
  </si>
  <si>
    <t>Polda (Ditreskrim)</t>
  </si>
  <si>
    <t>Kejaksaan Agung (Jampidsus)</t>
  </si>
  <si>
    <t>Kejaksaan Tinggi (Aspidsus)</t>
  </si>
  <si>
    <t>Kejaksaan Negeri (Seksi Pidsus)</t>
  </si>
  <si>
    <t>Kepri</t>
  </si>
  <si>
    <t>Jambi</t>
  </si>
  <si>
    <t>Bengkulu</t>
  </si>
  <si>
    <t>Babel</t>
  </si>
  <si>
    <t>Banten</t>
  </si>
  <si>
    <t>NTB</t>
  </si>
  <si>
    <t>Kalteng</t>
  </si>
  <si>
    <t>Kaltara</t>
  </si>
  <si>
    <t>Sulbar</t>
  </si>
  <si>
    <t>Sulteng</t>
  </si>
  <si>
    <t>Sultra</t>
  </si>
  <si>
    <t>Maluku</t>
  </si>
  <si>
    <t>Papua</t>
  </si>
  <si>
    <t>Lembaga Perwakilan</t>
  </si>
  <si>
    <t>Eksternalisasi</t>
  </si>
  <si>
    <t>Dosen/Staf Pengajar Perguruan Tinggi</t>
  </si>
  <si>
    <t>Tokoh Masyarakat Formal (Lurah/Kepala Desa/ RW/ RT)</t>
  </si>
  <si>
    <t>Tokoh Masyarakat Informal (Tokoh Agama/Tokoh Adat)</t>
  </si>
  <si>
    <t>Pengusaha/Wiraswasta</t>
  </si>
  <si>
    <t>Karyawan Swasta</t>
  </si>
  <si>
    <t>ASN/TNI/POLRI</t>
  </si>
  <si>
    <t>LSM</t>
  </si>
  <si>
    <t>TV</t>
  </si>
  <si>
    <t>Radio</t>
  </si>
  <si>
    <t>Koran</t>
  </si>
  <si>
    <t>Majalah/Tabloid</t>
  </si>
  <si>
    <t>Media Online</t>
  </si>
  <si>
    <t>Lembaga Pendidikan</t>
  </si>
  <si>
    <t>Kantor Akuntan Publik (KAP)</t>
  </si>
  <si>
    <t>Ikatan Akuntan Indonesia (IAI)</t>
  </si>
  <si>
    <r>
      <t>Entitas yang diperiksa (</t>
    </r>
    <r>
      <rPr>
        <i/>
        <sz val="12"/>
        <color rgb="FF000000"/>
        <rFont val="Arial Narrow"/>
        <family val="2"/>
      </rPr>
      <t>Auditee</t>
    </r>
    <r>
      <rPr>
        <sz val="12"/>
        <color rgb="FF000000"/>
        <rFont val="Arial Narrow"/>
        <family val="2"/>
      </rPr>
      <t>)</t>
    </r>
  </si>
  <si>
    <t>Internasional Audit Association (IAA)</t>
  </si>
  <si>
    <t>BILATERAL</t>
  </si>
  <si>
    <t>MULTILATERAL</t>
  </si>
  <si>
    <t>Memorandum of Understanding (MOU)</t>
  </si>
  <si>
    <t>Responden yang dikerjakan oleh Koorwil</t>
  </si>
  <si>
    <t>Catatan : Khusus untuk DKI Jakarta  -</t>
  </si>
  <si>
    <t>Responden Luar Negeri (email oleh WDU)</t>
  </si>
  <si>
    <t xml:space="preserve">Stakeholder Humas Pusat </t>
  </si>
  <si>
    <t>Mitra Kerja Sama Domestik</t>
  </si>
  <si>
    <t>Masyarakat/ Publik (Persepsi Masyarakat Umum terhadap BPK)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</si>
</sst>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5" x14ac:knownFonts="1">
    <font>
      <sz val="11"/>
      <color theme="1"/>
      <name val="Calibri"/>
      <family val="2"/>
      <charset val="1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 Narrow"/>
      <family val="2"/>
    </font>
    <font>
      <sz val="12"/>
      <color rgb="FF000000"/>
      <name val="Arial Narrow"/>
      <family val="2"/>
    </font>
    <font>
      <i/>
      <sz val="12"/>
      <color rgb="FF000000"/>
      <name val="Arial Narrow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2" fontId="6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2" fontId="6" fillId="4" borderId="1" xfId="0" applyNumberFormat="1" applyFont="1" applyFill="1" applyBorder="1" applyAlignment="1">
      <alignment horizontal="right" vertical="center"/>
    </xf>
    <xf numFmtId="41" fontId="0" fillId="0" borderId="0" xfId="0" applyNumberFormat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49"/>
  <sheetViews>
    <sheetView tabSelected="1" zoomScale="85" zoomScaleNormal="85" workbookViewId="0">
      <selection activeCell="D33" sqref="D33:E33"/>
    </sheetView>
  </sheetViews>
  <sheetFormatPr defaultColWidth="9.140625" defaultRowHeight="15" x14ac:dyDescent="0.25"/>
  <cols>
    <col min="1" max="1" width="9.140625" style="12"/>
    <col min="2" max="2" width="3.7109375" style="11" customWidth="1"/>
    <col min="3" max="3" width="15.140625" style="11" customWidth="1"/>
    <col min="4" max="4" width="4.140625" style="12" customWidth="1"/>
    <col min="5" max="5" width="22" style="12" customWidth="1"/>
    <col min="6" max="17" width="3.42578125" style="12" bestFit="1" customWidth="1"/>
    <col min="18" max="18" width="4" style="12" bestFit="1" customWidth="1"/>
    <col min="19" max="36" width="3.42578125" style="12" bestFit="1" customWidth="1"/>
    <col min="37" max="39" width="3.5703125" style="12" bestFit="1" customWidth="1"/>
    <col min="40" max="40" width="6" style="12" bestFit="1" customWidth="1"/>
    <col min="41" max="41" width="4.85546875" style="12" bestFit="1" customWidth="1"/>
    <col min="42" max="16384" width="9.140625" style="12"/>
  </cols>
  <sheetData>
    <row r="2" spans="2:41" ht="59.25" customHeight="1" x14ac:dyDescent="0.25">
      <c r="B2" s="39" t="s">
        <v>0</v>
      </c>
      <c r="C2" s="40" t="s">
        <v>1</v>
      </c>
      <c r="D2" s="39" t="s">
        <v>2</v>
      </c>
      <c r="E2" s="39"/>
      <c r="F2" s="1" t="s">
        <v>3</v>
      </c>
      <c r="G2" s="1" t="s">
        <v>4</v>
      </c>
      <c r="H2" s="1" t="s">
        <v>5</v>
      </c>
      <c r="I2" s="1" t="s">
        <v>45</v>
      </c>
      <c r="J2" s="1" t="s">
        <v>46</v>
      </c>
      <c r="K2" s="1" t="s">
        <v>6</v>
      </c>
      <c r="L2" s="1" t="s">
        <v>7</v>
      </c>
      <c r="M2" s="1" t="s">
        <v>8</v>
      </c>
      <c r="N2" s="1" t="s">
        <v>47</v>
      </c>
      <c r="O2" s="1" t="s">
        <v>48</v>
      </c>
      <c r="P2" s="1" t="s">
        <v>49</v>
      </c>
      <c r="Q2" s="1" t="s">
        <v>9</v>
      </c>
      <c r="R2" s="2" t="s">
        <v>10</v>
      </c>
      <c r="S2" s="1" t="s">
        <v>11</v>
      </c>
      <c r="T2" s="1" t="s">
        <v>12</v>
      </c>
      <c r="U2" s="1" t="s">
        <v>13</v>
      </c>
      <c r="V2" s="1" t="s">
        <v>14</v>
      </c>
      <c r="W2" s="1" t="s">
        <v>50</v>
      </c>
      <c r="X2" s="1" t="s">
        <v>15</v>
      </c>
      <c r="Y2" s="1" t="s">
        <v>16</v>
      </c>
      <c r="Z2" s="1" t="s">
        <v>51</v>
      </c>
      <c r="AA2" s="1" t="s">
        <v>17</v>
      </c>
      <c r="AB2" s="1" t="s">
        <v>18</v>
      </c>
      <c r="AC2" s="1" t="s">
        <v>52</v>
      </c>
      <c r="AD2" s="1" t="s">
        <v>19</v>
      </c>
      <c r="AE2" s="1" t="s">
        <v>21</v>
      </c>
      <c r="AF2" s="1" t="s">
        <v>53</v>
      </c>
      <c r="AG2" s="1" t="s">
        <v>20</v>
      </c>
      <c r="AH2" s="1" t="s">
        <v>54</v>
      </c>
      <c r="AI2" s="1" t="s">
        <v>55</v>
      </c>
      <c r="AJ2" s="1" t="s">
        <v>56</v>
      </c>
      <c r="AK2" s="2" t="s">
        <v>22</v>
      </c>
      <c r="AL2" s="2" t="s">
        <v>57</v>
      </c>
      <c r="AM2" s="2" t="s">
        <v>23</v>
      </c>
      <c r="AN2" s="41" t="s">
        <v>24</v>
      </c>
      <c r="AO2" s="41"/>
    </row>
    <row r="3" spans="2:41" x14ac:dyDescent="0.25">
      <c r="B3" s="39"/>
      <c r="C3" s="40"/>
      <c r="D3" s="39"/>
      <c r="E3" s="39"/>
      <c r="F3" s="3">
        <v>1</v>
      </c>
      <c r="G3" s="3">
        <f>F3+1</f>
        <v>2</v>
      </c>
      <c r="H3" s="3">
        <f t="shared" ref="H3:AM3" si="0">G3+1</f>
        <v>3</v>
      </c>
      <c r="I3" s="3">
        <f t="shared" si="0"/>
        <v>4</v>
      </c>
      <c r="J3" s="3">
        <f t="shared" si="0"/>
        <v>5</v>
      </c>
      <c r="K3" s="3">
        <f t="shared" si="0"/>
        <v>6</v>
      </c>
      <c r="L3" s="3">
        <f t="shared" si="0"/>
        <v>7</v>
      </c>
      <c r="M3" s="3">
        <f t="shared" si="0"/>
        <v>8</v>
      </c>
      <c r="N3" s="3">
        <f t="shared" si="0"/>
        <v>9</v>
      </c>
      <c r="O3" s="3">
        <f t="shared" si="0"/>
        <v>10</v>
      </c>
      <c r="P3" s="3">
        <f t="shared" si="0"/>
        <v>11</v>
      </c>
      <c r="Q3" s="3">
        <f t="shared" si="0"/>
        <v>12</v>
      </c>
      <c r="R3" s="3">
        <f t="shared" si="0"/>
        <v>13</v>
      </c>
      <c r="S3" s="3">
        <f t="shared" si="0"/>
        <v>14</v>
      </c>
      <c r="T3" s="3">
        <f t="shared" si="0"/>
        <v>15</v>
      </c>
      <c r="U3" s="3">
        <f t="shared" si="0"/>
        <v>16</v>
      </c>
      <c r="V3" s="3">
        <f t="shared" si="0"/>
        <v>17</v>
      </c>
      <c r="W3" s="3">
        <f t="shared" si="0"/>
        <v>18</v>
      </c>
      <c r="X3" s="3">
        <f t="shared" si="0"/>
        <v>19</v>
      </c>
      <c r="Y3" s="3">
        <f t="shared" si="0"/>
        <v>20</v>
      </c>
      <c r="Z3" s="3">
        <f t="shared" si="0"/>
        <v>21</v>
      </c>
      <c r="AA3" s="3">
        <f t="shared" si="0"/>
        <v>22</v>
      </c>
      <c r="AB3" s="3">
        <f t="shared" si="0"/>
        <v>23</v>
      </c>
      <c r="AC3" s="3">
        <f t="shared" si="0"/>
        <v>24</v>
      </c>
      <c r="AD3" s="3">
        <f t="shared" si="0"/>
        <v>25</v>
      </c>
      <c r="AE3" s="3">
        <f t="shared" si="0"/>
        <v>26</v>
      </c>
      <c r="AF3" s="3">
        <f t="shared" si="0"/>
        <v>27</v>
      </c>
      <c r="AG3" s="3">
        <f t="shared" si="0"/>
        <v>28</v>
      </c>
      <c r="AH3" s="3">
        <f t="shared" si="0"/>
        <v>29</v>
      </c>
      <c r="AI3" s="3">
        <f t="shared" si="0"/>
        <v>30</v>
      </c>
      <c r="AJ3" s="3">
        <f t="shared" si="0"/>
        <v>31</v>
      </c>
      <c r="AK3" s="3">
        <f t="shared" si="0"/>
        <v>32</v>
      </c>
      <c r="AL3" s="3">
        <f t="shared" si="0"/>
        <v>33</v>
      </c>
      <c r="AM3" s="3">
        <f t="shared" si="0"/>
        <v>34</v>
      </c>
      <c r="AN3" s="3" t="s">
        <v>25</v>
      </c>
      <c r="AO3" s="3" t="s">
        <v>26</v>
      </c>
    </row>
    <row r="4" spans="2:41" x14ac:dyDescent="0.25">
      <c r="B4" s="42">
        <v>1</v>
      </c>
      <c r="C4" s="43" t="s">
        <v>75</v>
      </c>
      <c r="D4" s="44" t="s">
        <v>27</v>
      </c>
      <c r="E4" s="44"/>
      <c r="F4" s="4"/>
      <c r="G4" s="4"/>
      <c r="H4" s="4"/>
      <c r="I4" s="4"/>
      <c r="J4" s="4"/>
      <c r="K4" s="5"/>
      <c r="L4" s="4"/>
      <c r="M4" s="4"/>
      <c r="N4" s="4"/>
      <c r="O4" s="4"/>
      <c r="P4" s="4"/>
      <c r="Q4" s="4"/>
      <c r="R4" s="4">
        <v>20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8">
        <f>SUM(F4:AM4)</f>
        <v>20</v>
      </c>
      <c r="AO4" s="15">
        <f t="shared" ref="AO4:AO23" si="1">AN4/$AN$45*100</f>
        <v>1.1111111111111112</v>
      </c>
    </row>
    <row r="5" spans="2:41" x14ac:dyDescent="0.25">
      <c r="B5" s="42"/>
      <c r="C5" s="43"/>
      <c r="D5" s="44" t="s">
        <v>28</v>
      </c>
      <c r="E5" s="44"/>
      <c r="F5" s="4"/>
      <c r="G5" s="4"/>
      <c r="H5" s="4"/>
      <c r="I5" s="4"/>
      <c r="J5" s="4"/>
      <c r="K5" s="5"/>
      <c r="L5" s="4"/>
      <c r="M5" s="4"/>
      <c r="N5" s="4"/>
      <c r="O5" s="4"/>
      <c r="P5" s="4"/>
      <c r="Q5" s="4"/>
      <c r="R5" s="4">
        <v>10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8">
        <f t="shared" ref="AN5:AN14" si="2">SUM(F5:AM5)</f>
        <v>10</v>
      </c>
      <c r="AO5" s="15">
        <f t="shared" si="1"/>
        <v>0.55555555555555558</v>
      </c>
    </row>
    <row r="6" spans="2:41" x14ac:dyDescent="0.25">
      <c r="B6" s="42"/>
      <c r="C6" s="43"/>
      <c r="D6" s="44" t="s">
        <v>29</v>
      </c>
      <c r="E6" s="44"/>
      <c r="F6" s="4">
        <v>5</v>
      </c>
      <c r="G6" s="4">
        <v>5</v>
      </c>
      <c r="H6" s="4">
        <v>5</v>
      </c>
      <c r="I6" s="4">
        <v>5</v>
      </c>
      <c r="J6" s="4">
        <v>5</v>
      </c>
      <c r="K6" s="4">
        <v>5</v>
      </c>
      <c r="L6" s="4">
        <v>5</v>
      </c>
      <c r="M6" s="4">
        <v>5</v>
      </c>
      <c r="N6" s="4">
        <v>5</v>
      </c>
      <c r="O6" s="4">
        <v>5</v>
      </c>
      <c r="P6" s="4">
        <v>5</v>
      </c>
      <c r="Q6" s="4">
        <v>5</v>
      </c>
      <c r="R6" s="6">
        <v>5</v>
      </c>
      <c r="S6" s="4">
        <v>5</v>
      </c>
      <c r="T6" s="4">
        <v>5</v>
      </c>
      <c r="U6" s="4">
        <v>5</v>
      </c>
      <c r="V6" s="4">
        <v>5</v>
      </c>
      <c r="W6" s="4">
        <v>5</v>
      </c>
      <c r="X6" s="4">
        <v>5</v>
      </c>
      <c r="Y6" s="4">
        <v>5</v>
      </c>
      <c r="Z6" s="4">
        <v>5</v>
      </c>
      <c r="AA6" s="4">
        <v>5</v>
      </c>
      <c r="AB6" s="4">
        <v>5</v>
      </c>
      <c r="AC6" s="4">
        <v>5</v>
      </c>
      <c r="AD6" s="4">
        <v>5</v>
      </c>
      <c r="AE6" s="4">
        <v>5</v>
      </c>
      <c r="AF6" s="4">
        <v>5</v>
      </c>
      <c r="AG6" s="4">
        <v>5</v>
      </c>
      <c r="AH6" s="4">
        <v>5</v>
      </c>
      <c r="AI6" s="4">
        <v>5</v>
      </c>
      <c r="AJ6" s="4">
        <v>5</v>
      </c>
      <c r="AK6" s="4">
        <v>5</v>
      </c>
      <c r="AL6" s="4">
        <v>5</v>
      </c>
      <c r="AM6" s="4">
        <v>5</v>
      </c>
      <c r="AN6" s="8">
        <f t="shared" si="2"/>
        <v>170</v>
      </c>
      <c r="AO6" s="15">
        <f t="shared" si="1"/>
        <v>9.4444444444444446</v>
      </c>
    </row>
    <row r="7" spans="2:41" x14ac:dyDescent="0.25">
      <c r="B7" s="42"/>
      <c r="C7" s="43"/>
      <c r="D7" s="44" t="s">
        <v>30</v>
      </c>
      <c r="E7" s="44"/>
      <c r="F7" s="4">
        <v>10</v>
      </c>
      <c r="G7" s="4">
        <v>10</v>
      </c>
      <c r="H7" s="4">
        <v>10</v>
      </c>
      <c r="I7" s="4">
        <v>10</v>
      </c>
      <c r="J7" s="4">
        <v>10</v>
      </c>
      <c r="K7" s="4">
        <v>10</v>
      </c>
      <c r="L7" s="4">
        <v>10</v>
      </c>
      <c r="M7" s="4">
        <v>10</v>
      </c>
      <c r="N7" s="4">
        <v>10</v>
      </c>
      <c r="O7" s="4">
        <v>10</v>
      </c>
      <c r="P7" s="4">
        <v>10</v>
      </c>
      <c r="Q7" s="4">
        <v>10</v>
      </c>
      <c r="R7" s="4">
        <v>10</v>
      </c>
      <c r="S7" s="4">
        <v>10</v>
      </c>
      <c r="T7" s="4">
        <v>10</v>
      </c>
      <c r="U7" s="4">
        <v>10</v>
      </c>
      <c r="V7" s="4">
        <v>10</v>
      </c>
      <c r="W7" s="4">
        <v>10</v>
      </c>
      <c r="X7" s="4">
        <v>10</v>
      </c>
      <c r="Y7" s="4">
        <v>10</v>
      </c>
      <c r="Z7" s="4">
        <v>10</v>
      </c>
      <c r="AA7" s="4">
        <v>10</v>
      </c>
      <c r="AB7" s="4">
        <v>10</v>
      </c>
      <c r="AC7" s="4">
        <v>10</v>
      </c>
      <c r="AD7" s="4">
        <v>10</v>
      </c>
      <c r="AE7" s="4">
        <v>10</v>
      </c>
      <c r="AF7" s="4">
        <v>10</v>
      </c>
      <c r="AG7" s="4">
        <v>10</v>
      </c>
      <c r="AH7" s="4">
        <v>10</v>
      </c>
      <c r="AI7" s="4">
        <v>10</v>
      </c>
      <c r="AJ7" s="4">
        <v>10</v>
      </c>
      <c r="AK7" s="4">
        <v>10</v>
      </c>
      <c r="AL7" s="4">
        <v>10</v>
      </c>
      <c r="AM7" s="4">
        <v>10</v>
      </c>
      <c r="AN7" s="8">
        <f t="shared" si="2"/>
        <v>340</v>
      </c>
      <c r="AO7" s="15">
        <f t="shared" si="1"/>
        <v>18.888888888888889</v>
      </c>
    </row>
    <row r="8" spans="2:41" x14ac:dyDescent="0.25">
      <c r="B8" s="42"/>
      <c r="C8" s="43"/>
      <c r="D8" s="44" t="s">
        <v>31</v>
      </c>
      <c r="E8" s="44"/>
      <c r="F8" s="4"/>
      <c r="G8" s="4"/>
      <c r="H8" s="4"/>
      <c r="I8" s="4"/>
      <c r="J8" s="4"/>
      <c r="K8" s="5"/>
      <c r="L8" s="4"/>
      <c r="M8" s="4"/>
      <c r="N8" s="4"/>
      <c r="O8" s="4"/>
      <c r="P8" s="4"/>
      <c r="Q8" s="4"/>
      <c r="R8" s="6">
        <v>10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8">
        <f t="shared" si="2"/>
        <v>10</v>
      </c>
      <c r="AO8" s="15">
        <f t="shared" si="1"/>
        <v>0.55555555555555558</v>
      </c>
    </row>
    <row r="9" spans="2:41" x14ac:dyDescent="0.25">
      <c r="B9" s="42"/>
      <c r="C9" s="43"/>
      <c r="D9" s="44" t="s">
        <v>32</v>
      </c>
      <c r="E9" s="44"/>
      <c r="F9" s="4">
        <v>2</v>
      </c>
      <c r="G9" s="4">
        <v>2</v>
      </c>
      <c r="H9" s="4">
        <v>2</v>
      </c>
      <c r="I9" s="4">
        <v>2</v>
      </c>
      <c r="J9" s="4">
        <v>2</v>
      </c>
      <c r="K9" s="4">
        <v>2</v>
      </c>
      <c r="L9" s="4">
        <v>2</v>
      </c>
      <c r="M9" s="4">
        <v>2</v>
      </c>
      <c r="N9" s="4">
        <v>2</v>
      </c>
      <c r="O9" s="4">
        <v>2</v>
      </c>
      <c r="P9" s="4">
        <v>2</v>
      </c>
      <c r="Q9" s="4">
        <v>2</v>
      </c>
      <c r="R9" s="4">
        <v>5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>
        <v>2</v>
      </c>
      <c r="AE9" s="4">
        <v>2</v>
      </c>
      <c r="AF9" s="4">
        <v>2</v>
      </c>
      <c r="AG9" s="4">
        <v>2</v>
      </c>
      <c r="AH9" s="4">
        <v>2</v>
      </c>
      <c r="AI9" s="4">
        <v>2</v>
      </c>
      <c r="AJ9" s="4">
        <v>2</v>
      </c>
      <c r="AK9" s="4">
        <v>2</v>
      </c>
      <c r="AL9" s="4">
        <v>2</v>
      </c>
      <c r="AM9" s="4">
        <v>2</v>
      </c>
      <c r="AN9" s="8">
        <f t="shared" si="2"/>
        <v>71</v>
      </c>
      <c r="AO9" s="15">
        <f t="shared" si="1"/>
        <v>3.9444444444444442</v>
      </c>
    </row>
    <row r="10" spans="2:41" x14ac:dyDescent="0.25">
      <c r="B10" s="42"/>
      <c r="C10" s="43"/>
      <c r="D10" s="30" t="s">
        <v>33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16">
        <f>SUM(AN4:AN9)</f>
        <v>621</v>
      </c>
      <c r="AO10" s="17">
        <f t="shared" si="1"/>
        <v>34.5</v>
      </c>
    </row>
    <row r="11" spans="2:41" x14ac:dyDescent="0.25">
      <c r="B11" s="42">
        <v>2</v>
      </c>
      <c r="C11" s="43" t="s">
        <v>58</v>
      </c>
      <c r="D11" s="44" t="s">
        <v>34</v>
      </c>
      <c r="E11" s="44"/>
      <c r="F11" s="4"/>
      <c r="G11" s="4"/>
      <c r="H11" s="4"/>
      <c r="I11" s="4"/>
      <c r="J11" s="4"/>
      <c r="K11" s="5"/>
      <c r="L11" s="4"/>
      <c r="M11" s="4"/>
      <c r="N11" s="4"/>
      <c r="O11" s="4"/>
      <c r="P11" s="4"/>
      <c r="Q11" s="4"/>
      <c r="R11" s="6">
        <v>5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8">
        <f t="shared" si="2"/>
        <v>5</v>
      </c>
      <c r="AO11" s="15">
        <f t="shared" si="1"/>
        <v>0.27777777777777779</v>
      </c>
    </row>
    <row r="12" spans="2:41" x14ac:dyDescent="0.25">
      <c r="B12" s="42"/>
      <c r="C12" s="43"/>
      <c r="D12" s="44" t="s">
        <v>35</v>
      </c>
      <c r="E12" s="44"/>
      <c r="F12" s="4"/>
      <c r="G12" s="4"/>
      <c r="H12" s="4"/>
      <c r="I12" s="4"/>
      <c r="J12" s="4"/>
      <c r="K12" s="5"/>
      <c r="L12" s="4"/>
      <c r="M12" s="4"/>
      <c r="N12" s="4"/>
      <c r="O12" s="4"/>
      <c r="P12" s="4"/>
      <c r="Q12" s="4"/>
      <c r="R12" s="6">
        <v>5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8">
        <f t="shared" si="2"/>
        <v>5</v>
      </c>
      <c r="AO12" s="15">
        <f t="shared" si="1"/>
        <v>0.27777777777777779</v>
      </c>
    </row>
    <row r="13" spans="2:41" x14ac:dyDescent="0.25">
      <c r="B13" s="42"/>
      <c r="C13" s="43"/>
      <c r="D13" s="44" t="s">
        <v>36</v>
      </c>
      <c r="E13" s="44"/>
      <c r="F13" s="4">
        <v>3</v>
      </c>
      <c r="G13" s="4">
        <v>3</v>
      </c>
      <c r="H13" s="4">
        <v>3</v>
      </c>
      <c r="I13" s="4">
        <v>3</v>
      </c>
      <c r="J13" s="4">
        <v>3</v>
      </c>
      <c r="K13" s="4">
        <v>3</v>
      </c>
      <c r="L13" s="4">
        <v>3</v>
      </c>
      <c r="M13" s="4">
        <v>3</v>
      </c>
      <c r="N13" s="4">
        <v>3</v>
      </c>
      <c r="O13" s="4">
        <v>3</v>
      </c>
      <c r="P13" s="4">
        <v>3</v>
      </c>
      <c r="Q13" s="4">
        <v>3</v>
      </c>
      <c r="R13" s="6">
        <v>5</v>
      </c>
      <c r="S13" s="4">
        <v>3</v>
      </c>
      <c r="T13" s="4">
        <v>3</v>
      </c>
      <c r="U13" s="4">
        <v>3</v>
      </c>
      <c r="V13" s="4">
        <v>3</v>
      </c>
      <c r="W13" s="4">
        <v>3</v>
      </c>
      <c r="X13" s="4">
        <v>3</v>
      </c>
      <c r="Y13" s="4">
        <v>3</v>
      </c>
      <c r="Z13" s="4">
        <v>3</v>
      </c>
      <c r="AA13" s="4">
        <v>3</v>
      </c>
      <c r="AB13" s="4">
        <v>3</v>
      </c>
      <c r="AC13" s="4">
        <v>3</v>
      </c>
      <c r="AD13" s="4">
        <v>3</v>
      </c>
      <c r="AE13" s="4">
        <v>3</v>
      </c>
      <c r="AF13" s="4">
        <v>3</v>
      </c>
      <c r="AG13" s="4">
        <v>3</v>
      </c>
      <c r="AH13" s="4">
        <v>3</v>
      </c>
      <c r="AI13" s="4">
        <v>3</v>
      </c>
      <c r="AJ13" s="4">
        <v>3</v>
      </c>
      <c r="AK13" s="4">
        <v>3</v>
      </c>
      <c r="AL13" s="4">
        <v>3</v>
      </c>
      <c r="AM13" s="4">
        <v>3</v>
      </c>
      <c r="AN13" s="8">
        <f t="shared" si="2"/>
        <v>104</v>
      </c>
      <c r="AO13" s="15">
        <f t="shared" si="1"/>
        <v>5.7777777777777777</v>
      </c>
    </row>
    <row r="14" spans="2:41" x14ac:dyDescent="0.25">
      <c r="B14" s="42"/>
      <c r="C14" s="43"/>
      <c r="D14" s="44" t="s">
        <v>37</v>
      </c>
      <c r="E14" s="44"/>
      <c r="F14" s="4">
        <v>3</v>
      </c>
      <c r="G14" s="4">
        <v>3</v>
      </c>
      <c r="H14" s="4">
        <v>3</v>
      </c>
      <c r="I14" s="4">
        <v>3</v>
      </c>
      <c r="J14" s="4">
        <v>3</v>
      </c>
      <c r="K14" s="4">
        <v>3</v>
      </c>
      <c r="L14" s="4">
        <v>3</v>
      </c>
      <c r="M14" s="4">
        <v>3</v>
      </c>
      <c r="N14" s="4">
        <v>3</v>
      </c>
      <c r="O14" s="4">
        <v>3</v>
      </c>
      <c r="P14" s="4">
        <v>3</v>
      </c>
      <c r="Q14" s="4">
        <v>3</v>
      </c>
      <c r="R14" s="6"/>
      <c r="S14" s="4">
        <v>3</v>
      </c>
      <c r="T14" s="4">
        <v>3</v>
      </c>
      <c r="U14" s="4">
        <v>3</v>
      </c>
      <c r="V14" s="4">
        <v>3</v>
      </c>
      <c r="W14" s="4">
        <v>3</v>
      </c>
      <c r="X14" s="4">
        <v>3</v>
      </c>
      <c r="Y14" s="4">
        <v>3</v>
      </c>
      <c r="Z14" s="4">
        <v>3</v>
      </c>
      <c r="AA14" s="4">
        <v>3</v>
      </c>
      <c r="AB14" s="4">
        <v>3</v>
      </c>
      <c r="AC14" s="4">
        <v>3</v>
      </c>
      <c r="AD14" s="4">
        <v>3</v>
      </c>
      <c r="AE14" s="4">
        <v>3</v>
      </c>
      <c r="AF14" s="4">
        <v>3</v>
      </c>
      <c r="AG14" s="4">
        <v>3</v>
      </c>
      <c r="AH14" s="4">
        <v>3</v>
      </c>
      <c r="AI14" s="4">
        <v>3</v>
      </c>
      <c r="AJ14" s="4">
        <v>3</v>
      </c>
      <c r="AK14" s="4">
        <v>3</v>
      </c>
      <c r="AL14" s="4">
        <v>3</v>
      </c>
      <c r="AM14" s="4">
        <v>3</v>
      </c>
      <c r="AN14" s="8">
        <f t="shared" si="2"/>
        <v>99</v>
      </c>
      <c r="AO14" s="15">
        <f t="shared" si="1"/>
        <v>5.5</v>
      </c>
    </row>
    <row r="15" spans="2:41" x14ac:dyDescent="0.25">
      <c r="B15" s="42"/>
      <c r="C15" s="43"/>
      <c r="D15" s="30" t="s">
        <v>33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16">
        <f>SUM(AN11:AN14)</f>
        <v>213</v>
      </c>
      <c r="AO15" s="17">
        <f t="shared" si="1"/>
        <v>11.833333333333334</v>
      </c>
    </row>
    <row r="16" spans="2:41" x14ac:dyDescent="0.25">
      <c r="B16" s="42">
        <v>3</v>
      </c>
      <c r="C16" s="43" t="s">
        <v>38</v>
      </c>
      <c r="D16" s="44" t="s">
        <v>39</v>
      </c>
      <c r="E16" s="4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>
        <v>1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7">
        <f t="shared" ref="AN16:AN38" si="3">SUM(F16:AM16)</f>
        <v>1</v>
      </c>
      <c r="AO16" s="13">
        <f t="shared" si="1"/>
        <v>5.5555555555555552E-2</v>
      </c>
    </row>
    <row r="17" spans="2:41" x14ac:dyDescent="0.25">
      <c r="B17" s="42"/>
      <c r="C17" s="43"/>
      <c r="D17" s="44" t="s">
        <v>40</v>
      </c>
      <c r="E17" s="4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>
        <v>1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7">
        <f t="shared" si="3"/>
        <v>1</v>
      </c>
      <c r="AO17" s="13">
        <f t="shared" si="1"/>
        <v>5.5555555555555552E-2</v>
      </c>
    </row>
    <row r="18" spans="2:41" x14ac:dyDescent="0.25">
      <c r="B18" s="42"/>
      <c r="C18" s="43"/>
      <c r="D18" s="44" t="s">
        <v>41</v>
      </c>
      <c r="E18" s="44"/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1</v>
      </c>
      <c r="N18" s="4">
        <v>1</v>
      </c>
      <c r="O18" s="4">
        <v>1</v>
      </c>
      <c r="P18" s="4">
        <v>1</v>
      </c>
      <c r="Q18" s="4">
        <v>1</v>
      </c>
      <c r="R18" s="6">
        <v>1</v>
      </c>
      <c r="S18" s="4">
        <v>1</v>
      </c>
      <c r="T18" s="4">
        <v>1</v>
      </c>
      <c r="U18" s="4">
        <v>1</v>
      </c>
      <c r="V18" s="4">
        <v>1</v>
      </c>
      <c r="W18" s="4">
        <v>1</v>
      </c>
      <c r="X18" s="4">
        <v>1</v>
      </c>
      <c r="Y18" s="4">
        <v>1</v>
      </c>
      <c r="Z18" s="4">
        <v>1</v>
      </c>
      <c r="AA18" s="4">
        <v>1</v>
      </c>
      <c r="AB18" s="4">
        <v>1</v>
      </c>
      <c r="AC18" s="4">
        <v>1</v>
      </c>
      <c r="AD18" s="4">
        <v>1</v>
      </c>
      <c r="AE18" s="4">
        <v>1</v>
      </c>
      <c r="AF18" s="4">
        <v>1</v>
      </c>
      <c r="AG18" s="4">
        <v>1</v>
      </c>
      <c r="AH18" s="4">
        <v>1</v>
      </c>
      <c r="AI18" s="4">
        <v>1</v>
      </c>
      <c r="AJ18" s="4">
        <v>1</v>
      </c>
      <c r="AK18" s="4">
        <v>1</v>
      </c>
      <c r="AL18" s="4">
        <v>1</v>
      </c>
      <c r="AM18" s="4">
        <v>1</v>
      </c>
      <c r="AN18" s="7">
        <f t="shared" si="3"/>
        <v>34</v>
      </c>
      <c r="AO18" s="13">
        <f t="shared" si="1"/>
        <v>1.8888888888888888</v>
      </c>
    </row>
    <row r="19" spans="2:41" x14ac:dyDescent="0.25">
      <c r="B19" s="42"/>
      <c r="C19" s="43"/>
      <c r="D19" s="44" t="s">
        <v>42</v>
      </c>
      <c r="E19" s="4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>
        <v>1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7">
        <f t="shared" si="3"/>
        <v>1</v>
      </c>
      <c r="AO19" s="13">
        <f t="shared" si="1"/>
        <v>5.5555555555555552E-2</v>
      </c>
    </row>
    <row r="20" spans="2:41" x14ac:dyDescent="0.25">
      <c r="B20" s="42"/>
      <c r="C20" s="43"/>
      <c r="D20" s="53" t="s">
        <v>43</v>
      </c>
      <c r="E20" s="53"/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1</v>
      </c>
      <c r="L20" s="4">
        <v>1</v>
      </c>
      <c r="M20" s="4">
        <v>1</v>
      </c>
      <c r="N20" s="4">
        <v>1</v>
      </c>
      <c r="O20" s="4">
        <v>1</v>
      </c>
      <c r="P20" s="4">
        <v>1</v>
      </c>
      <c r="Q20" s="4">
        <v>1</v>
      </c>
      <c r="R20" s="4">
        <v>1</v>
      </c>
      <c r="S20" s="4">
        <v>1</v>
      </c>
      <c r="T20" s="4">
        <v>1</v>
      </c>
      <c r="U20" s="4">
        <v>1</v>
      </c>
      <c r="V20" s="4">
        <v>1</v>
      </c>
      <c r="W20" s="4">
        <v>1</v>
      </c>
      <c r="X20" s="4">
        <v>1</v>
      </c>
      <c r="Y20" s="4">
        <v>1</v>
      </c>
      <c r="Z20" s="4">
        <v>1</v>
      </c>
      <c r="AA20" s="4">
        <v>1</v>
      </c>
      <c r="AB20" s="4">
        <v>1</v>
      </c>
      <c r="AC20" s="4">
        <v>1</v>
      </c>
      <c r="AD20" s="4">
        <v>1</v>
      </c>
      <c r="AE20" s="4">
        <v>1</v>
      </c>
      <c r="AF20" s="4">
        <v>1</v>
      </c>
      <c r="AG20" s="4">
        <v>1</v>
      </c>
      <c r="AH20" s="4">
        <v>1</v>
      </c>
      <c r="AI20" s="4">
        <v>1</v>
      </c>
      <c r="AJ20" s="4">
        <v>1</v>
      </c>
      <c r="AK20" s="4">
        <v>1</v>
      </c>
      <c r="AL20" s="4">
        <v>1</v>
      </c>
      <c r="AM20" s="4">
        <v>1</v>
      </c>
      <c r="AN20" s="7">
        <f t="shared" si="3"/>
        <v>34</v>
      </c>
      <c r="AO20" s="13">
        <f t="shared" si="1"/>
        <v>1.8888888888888888</v>
      </c>
    </row>
    <row r="21" spans="2:41" x14ac:dyDescent="0.25">
      <c r="B21" s="42"/>
      <c r="C21" s="43"/>
      <c r="D21" s="44" t="s">
        <v>44</v>
      </c>
      <c r="E21" s="44"/>
      <c r="F21" s="4">
        <v>1</v>
      </c>
      <c r="G21" s="4">
        <v>1</v>
      </c>
      <c r="H21" s="4">
        <v>1</v>
      </c>
      <c r="I21" s="4">
        <v>1</v>
      </c>
      <c r="J21" s="4">
        <v>1</v>
      </c>
      <c r="K21" s="4">
        <v>1</v>
      </c>
      <c r="L21" s="4">
        <v>1</v>
      </c>
      <c r="M21" s="4">
        <v>1</v>
      </c>
      <c r="N21" s="4">
        <v>1</v>
      </c>
      <c r="O21" s="4">
        <v>1</v>
      </c>
      <c r="P21" s="4">
        <v>1</v>
      </c>
      <c r="Q21" s="4">
        <v>1</v>
      </c>
      <c r="R21" s="4">
        <v>1</v>
      </c>
      <c r="S21" s="4">
        <v>1</v>
      </c>
      <c r="T21" s="4">
        <v>1</v>
      </c>
      <c r="U21" s="4">
        <v>1</v>
      </c>
      <c r="V21" s="4">
        <v>1</v>
      </c>
      <c r="W21" s="4">
        <v>1</v>
      </c>
      <c r="X21" s="4">
        <v>1</v>
      </c>
      <c r="Y21" s="4">
        <v>1</v>
      </c>
      <c r="Z21" s="4">
        <v>1</v>
      </c>
      <c r="AA21" s="4">
        <v>1</v>
      </c>
      <c r="AB21" s="4">
        <v>1</v>
      </c>
      <c r="AC21" s="4">
        <v>1</v>
      </c>
      <c r="AD21" s="4">
        <v>1</v>
      </c>
      <c r="AE21" s="4">
        <v>1</v>
      </c>
      <c r="AF21" s="4">
        <v>1</v>
      </c>
      <c r="AG21" s="4">
        <v>1</v>
      </c>
      <c r="AH21" s="4">
        <v>1</v>
      </c>
      <c r="AI21" s="4">
        <v>1</v>
      </c>
      <c r="AJ21" s="4">
        <v>1</v>
      </c>
      <c r="AK21" s="4">
        <v>1</v>
      </c>
      <c r="AL21" s="4">
        <v>1</v>
      </c>
      <c r="AM21" s="4">
        <v>1</v>
      </c>
      <c r="AN21" s="7">
        <f t="shared" si="3"/>
        <v>34</v>
      </c>
      <c r="AO21" s="13">
        <f t="shared" si="1"/>
        <v>1.8888888888888888</v>
      </c>
    </row>
    <row r="22" spans="2:41" x14ac:dyDescent="0.25">
      <c r="B22" s="42"/>
      <c r="C22" s="43"/>
      <c r="D22" s="30" t="s">
        <v>33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16">
        <f>SUM(AN16:AN21)</f>
        <v>105</v>
      </c>
      <c r="AO22" s="17">
        <f t="shared" si="1"/>
        <v>5.833333333333333</v>
      </c>
    </row>
    <row r="23" spans="2:41" x14ac:dyDescent="0.25">
      <c r="B23" s="45">
        <v>4</v>
      </c>
      <c r="C23" s="48" t="s">
        <v>85</v>
      </c>
      <c r="D23" s="31" t="s">
        <v>60</v>
      </c>
      <c r="E23" s="32"/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9">
        <v>2</v>
      </c>
      <c r="N23" s="9">
        <v>2</v>
      </c>
      <c r="O23" s="9">
        <v>2</v>
      </c>
      <c r="P23" s="9">
        <v>2</v>
      </c>
      <c r="Q23" s="9">
        <v>2</v>
      </c>
      <c r="R23" s="9">
        <v>2</v>
      </c>
      <c r="S23" s="9">
        <v>2</v>
      </c>
      <c r="T23" s="9">
        <v>2</v>
      </c>
      <c r="U23" s="9">
        <v>2</v>
      </c>
      <c r="V23" s="9">
        <v>2</v>
      </c>
      <c r="W23" s="9">
        <v>2</v>
      </c>
      <c r="X23" s="9">
        <v>2</v>
      </c>
      <c r="Y23" s="9">
        <v>2</v>
      </c>
      <c r="Z23" s="9">
        <v>2</v>
      </c>
      <c r="AA23" s="9">
        <v>2</v>
      </c>
      <c r="AB23" s="9">
        <v>2</v>
      </c>
      <c r="AC23" s="9">
        <v>2</v>
      </c>
      <c r="AD23" s="9">
        <v>2</v>
      </c>
      <c r="AE23" s="9">
        <v>2</v>
      </c>
      <c r="AF23" s="9">
        <v>2</v>
      </c>
      <c r="AG23" s="9">
        <v>2</v>
      </c>
      <c r="AH23" s="9">
        <v>2</v>
      </c>
      <c r="AI23" s="9">
        <v>2</v>
      </c>
      <c r="AJ23" s="9">
        <v>2</v>
      </c>
      <c r="AK23" s="9">
        <v>2</v>
      </c>
      <c r="AL23" s="9">
        <v>2</v>
      </c>
      <c r="AM23" s="9">
        <v>2</v>
      </c>
      <c r="AN23" s="19">
        <f t="shared" si="3"/>
        <v>68</v>
      </c>
      <c r="AO23" s="13">
        <f t="shared" si="1"/>
        <v>3.7777777777777777</v>
      </c>
    </row>
    <row r="24" spans="2:41" ht="24.6" customHeight="1" x14ac:dyDescent="0.25">
      <c r="B24" s="46"/>
      <c r="C24" s="49"/>
      <c r="D24" s="31" t="s">
        <v>61</v>
      </c>
      <c r="E24" s="32"/>
      <c r="F24" s="9">
        <v>3</v>
      </c>
      <c r="G24" s="9">
        <v>3</v>
      </c>
      <c r="H24" s="9">
        <v>3</v>
      </c>
      <c r="I24" s="9">
        <v>3</v>
      </c>
      <c r="J24" s="9">
        <v>3</v>
      </c>
      <c r="K24" s="9">
        <v>3</v>
      </c>
      <c r="L24" s="9">
        <v>3</v>
      </c>
      <c r="M24" s="9">
        <v>3</v>
      </c>
      <c r="N24" s="9">
        <v>3</v>
      </c>
      <c r="O24" s="9">
        <v>3</v>
      </c>
      <c r="P24" s="9">
        <v>3</v>
      </c>
      <c r="Q24" s="9">
        <v>3</v>
      </c>
      <c r="R24" s="9">
        <v>2</v>
      </c>
      <c r="S24" s="9">
        <v>3</v>
      </c>
      <c r="T24" s="9">
        <v>3</v>
      </c>
      <c r="U24" s="9">
        <v>3</v>
      </c>
      <c r="V24" s="9">
        <v>3</v>
      </c>
      <c r="W24" s="9">
        <v>3</v>
      </c>
      <c r="X24" s="9">
        <v>3</v>
      </c>
      <c r="Y24" s="9">
        <v>3</v>
      </c>
      <c r="Z24" s="9">
        <v>3</v>
      </c>
      <c r="AA24" s="9">
        <v>3</v>
      </c>
      <c r="AB24" s="9">
        <v>3</v>
      </c>
      <c r="AC24" s="9">
        <v>3</v>
      </c>
      <c r="AD24" s="9">
        <v>3</v>
      </c>
      <c r="AE24" s="9">
        <v>3</v>
      </c>
      <c r="AF24" s="9">
        <v>3</v>
      </c>
      <c r="AG24" s="9">
        <v>3</v>
      </c>
      <c r="AH24" s="9">
        <v>3</v>
      </c>
      <c r="AI24" s="9">
        <v>3</v>
      </c>
      <c r="AJ24" s="9">
        <v>3</v>
      </c>
      <c r="AK24" s="9">
        <v>3</v>
      </c>
      <c r="AL24" s="9">
        <v>3</v>
      </c>
      <c r="AM24" s="9">
        <v>3</v>
      </c>
      <c r="AN24" s="19">
        <f t="shared" si="3"/>
        <v>101</v>
      </c>
      <c r="AO24" s="13">
        <f t="shared" ref="AO24:AO41" si="4">AN24/$AN$45*100</f>
        <v>5.6111111111111107</v>
      </c>
    </row>
    <row r="25" spans="2:41" ht="27.95" customHeight="1" x14ac:dyDescent="0.25">
      <c r="B25" s="46"/>
      <c r="C25" s="49"/>
      <c r="D25" s="31" t="s">
        <v>62</v>
      </c>
      <c r="E25" s="32"/>
      <c r="F25" s="9">
        <v>3</v>
      </c>
      <c r="G25" s="9">
        <v>3</v>
      </c>
      <c r="H25" s="9">
        <v>3</v>
      </c>
      <c r="I25" s="9">
        <v>3</v>
      </c>
      <c r="J25" s="9">
        <v>3</v>
      </c>
      <c r="K25" s="9">
        <v>3</v>
      </c>
      <c r="L25" s="9">
        <v>3</v>
      </c>
      <c r="M25" s="9">
        <v>3</v>
      </c>
      <c r="N25" s="9">
        <v>3</v>
      </c>
      <c r="O25" s="9">
        <v>3</v>
      </c>
      <c r="P25" s="9">
        <v>3</v>
      </c>
      <c r="Q25" s="9">
        <v>3</v>
      </c>
      <c r="R25" s="9">
        <v>2</v>
      </c>
      <c r="S25" s="9">
        <v>3</v>
      </c>
      <c r="T25" s="9">
        <v>3</v>
      </c>
      <c r="U25" s="9">
        <v>3</v>
      </c>
      <c r="V25" s="9">
        <v>3</v>
      </c>
      <c r="W25" s="9">
        <v>3</v>
      </c>
      <c r="X25" s="9">
        <v>3</v>
      </c>
      <c r="Y25" s="9">
        <v>3</v>
      </c>
      <c r="Z25" s="9">
        <v>3</v>
      </c>
      <c r="AA25" s="9">
        <v>3</v>
      </c>
      <c r="AB25" s="9">
        <v>3</v>
      </c>
      <c r="AC25" s="9">
        <v>3</v>
      </c>
      <c r="AD25" s="9">
        <v>3</v>
      </c>
      <c r="AE25" s="9">
        <v>3</v>
      </c>
      <c r="AF25" s="9">
        <v>3</v>
      </c>
      <c r="AG25" s="9">
        <v>3</v>
      </c>
      <c r="AH25" s="9">
        <v>3</v>
      </c>
      <c r="AI25" s="9">
        <v>3</v>
      </c>
      <c r="AJ25" s="9">
        <v>3</v>
      </c>
      <c r="AK25" s="9">
        <v>3</v>
      </c>
      <c r="AL25" s="9">
        <v>3</v>
      </c>
      <c r="AM25" s="9">
        <v>3</v>
      </c>
      <c r="AN25" s="19">
        <f t="shared" si="3"/>
        <v>101</v>
      </c>
      <c r="AO25" s="13">
        <f t="shared" si="4"/>
        <v>5.6111111111111107</v>
      </c>
    </row>
    <row r="26" spans="2:41" x14ac:dyDescent="0.25">
      <c r="B26" s="46"/>
      <c r="C26" s="49"/>
      <c r="D26" s="33" t="s">
        <v>63</v>
      </c>
      <c r="E26" s="34"/>
      <c r="F26" s="9">
        <v>3</v>
      </c>
      <c r="G26" s="9">
        <v>3</v>
      </c>
      <c r="H26" s="9">
        <v>3</v>
      </c>
      <c r="I26" s="9">
        <v>3</v>
      </c>
      <c r="J26" s="9">
        <v>3</v>
      </c>
      <c r="K26" s="9">
        <v>3</v>
      </c>
      <c r="L26" s="9">
        <v>3</v>
      </c>
      <c r="M26" s="9">
        <v>3</v>
      </c>
      <c r="N26" s="9">
        <v>3</v>
      </c>
      <c r="O26" s="9">
        <v>3</v>
      </c>
      <c r="P26" s="9">
        <v>3</v>
      </c>
      <c r="Q26" s="9">
        <v>3</v>
      </c>
      <c r="R26" s="9">
        <v>2</v>
      </c>
      <c r="S26" s="9">
        <v>3</v>
      </c>
      <c r="T26" s="9">
        <v>3</v>
      </c>
      <c r="U26" s="9">
        <v>3</v>
      </c>
      <c r="V26" s="9">
        <v>3</v>
      </c>
      <c r="W26" s="9">
        <v>3</v>
      </c>
      <c r="X26" s="9">
        <v>3</v>
      </c>
      <c r="Y26" s="9">
        <v>3</v>
      </c>
      <c r="Z26" s="9">
        <v>3</v>
      </c>
      <c r="AA26" s="9">
        <v>3</v>
      </c>
      <c r="AB26" s="9">
        <v>3</v>
      </c>
      <c r="AC26" s="9">
        <v>3</v>
      </c>
      <c r="AD26" s="9">
        <v>3</v>
      </c>
      <c r="AE26" s="9">
        <v>3</v>
      </c>
      <c r="AF26" s="9">
        <v>3</v>
      </c>
      <c r="AG26" s="9">
        <v>3</v>
      </c>
      <c r="AH26" s="9">
        <v>3</v>
      </c>
      <c r="AI26" s="9">
        <v>3</v>
      </c>
      <c r="AJ26" s="9">
        <v>3</v>
      </c>
      <c r="AK26" s="9">
        <v>3</v>
      </c>
      <c r="AL26" s="9">
        <v>3</v>
      </c>
      <c r="AM26" s="9">
        <v>3</v>
      </c>
      <c r="AN26" s="19">
        <f t="shared" si="3"/>
        <v>101</v>
      </c>
      <c r="AO26" s="13">
        <f t="shared" si="4"/>
        <v>5.6111111111111107</v>
      </c>
    </row>
    <row r="27" spans="2:41" x14ac:dyDescent="0.25">
      <c r="B27" s="46"/>
      <c r="C27" s="49"/>
      <c r="D27" s="33" t="s">
        <v>64</v>
      </c>
      <c r="E27" s="34"/>
      <c r="F27" s="9">
        <v>3</v>
      </c>
      <c r="G27" s="9">
        <v>3</v>
      </c>
      <c r="H27" s="9">
        <v>3</v>
      </c>
      <c r="I27" s="9">
        <v>3</v>
      </c>
      <c r="J27" s="9">
        <v>3</v>
      </c>
      <c r="K27" s="9">
        <v>3</v>
      </c>
      <c r="L27" s="9">
        <v>3</v>
      </c>
      <c r="M27" s="9">
        <v>3</v>
      </c>
      <c r="N27" s="9">
        <v>3</v>
      </c>
      <c r="O27" s="9">
        <v>3</v>
      </c>
      <c r="P27" s="9">
        <v>3</v>
      </c>
      <c r="Q27" s="9">
        <v>3</v>
      </c>
      <c r="R27" s="9">
        <v>2</v>
      </c>
      <c r="S27" s="9">
        <v>3</v>
      </c>
      <c r="T27" s="9">
        <v>3</v>
      </c>
      <c r="U27" s="9">
        <v>3</v>
      </c>
      <c r="V27" s="9">
        <v>3</v>
      </c>
      <c r="W27" s="9">
        <v>3</v>
      </c>
      <c r="X27" s="9">
        <v>3</v>
      </c>
      <c r="Y27" s="9">
        <v>3</v>
      </c>
      <c r="Z27" s="9">
        <v>3</v>
      </c>
      <c r="AA27" s="9">
        <v>3</v>
      </c>
      <c r="AB27" s="9">
        <v>3</v>
      </c>
      <c r="AC27" s="9">
        <v>3</v>
      </c>
      <c r="AD27" s="9">
        <v>3</v>
      </c>
      <c r="AE27" s="9">
        <v>3</v>
      </c>
      <c r="AF27" s="9">
        <v>3</v>
      </c>
      <c r="AG27" s="9">
        <v>3</v>
      </c>
      <c r="AH27" s="9">
        <v>3</v>
      </c>
      <c r="AI27" s="9">
        <v>3</v>
      </c>
      <c r="AJ27" s="9">
        <v>3</v>
      </c>
      <c r="AK27" s="9">
        <v>3</v>
      </c>
      <c r="AL27" s="9">
        <v>3</v>
      </c>
      <c r="AM27" s="9">
        <v>3</v>
      </c>
      <c r="AN27" s="19">
        <f t="shared" si="3"/>
        <v>101</v>
      </c>
      <c r="AO27" s="13">
        <f t="shared" si="4"/>
        <v>5.6111111111111107</v>
      </c>
    </row>
    <row r="28" spans="2:41" x14ac:dyDescent="0.25">
      <c r="B28" s="46"/>
      <c r="C28" s="49"/>
      <c r="D28" s="33" t="s">
        <v>65</v>
      </c>
      <c r="E28" s="34"/>
      <c r="F28" s="23">
        <v>3</v>
      </c>
      <c r="G28" s="23">
        <v>3</v>
      </c>
      <c r="H28" s="23">
        <v>3</v>
      </c>
      <c r="I28" s="23">
        <v>3</v>
      </c>
      <c r="J28" s="23">
        <v>3</v>
      </c>
      <c r="K28" s="23">
        <v>3</v>
      </c>
      <c r="L28" s="23">
        <v>3</v>
      </c>
      <c r="M28" s="23">
        <v>3</v>
      </c>
      <c r="N28" s="23">
        <v>3</v>
      </c>
      <c r="O28" s="23">
        <v>3</v>
      </c>
      <c r="P28" s="23">
        <v>3</v>
      </c>
      <c r="Q28" s="23">
        <v>3</v>
      </c>
      <c r="R28" s="23">
        <v>3</v>
      </c>
      <c r="S28" s="23">
        <v>3</v>
      </c>
      <c r="T28" s="23">
        <v>3</v>
      </c>
      <c r="U28" s="23">
        <v>3</v>
      </c>
      <c r="V28" s="23">
        <v>3</v>
      </c>
      <c r="W28" s="23">
        <v>3</v>
      </c>
      <c r="X28" s="23">
        <v>3</v>
      </c>
      <c r="Y28" s="23">
        <v>3</v>
      </c>
      <c r="Z28" s="23">
        <v>3</v>
      </c>
      <c r="AA28" s="23">
        <v>3</v>
      </c>
      <c r="AB28" s="23">
        <v>3</v>
      </c>
      <c r="AC28" s="23">
        <v>3</v>
      </c>
      <c r="AD28" s="23">
        <v>3</v>
      </c>
      <c r="AE28" s="23">
        <v>3</v>
      </c>
      <c r="AF28" s="23">
        <v>3</v>
      </c>
      <c r="AG28" s="23">
        <v>3</v>
      </c>
      <c r="AH28" s="23">
        <v>3</v>
      </c>
      <c r="AI28" s="23">
        <v>3</v>
      </c>
      <c r="AJ28" s="23">
        <v>3</v>
      </c>
      <c r="AK28" s="23">
        <v>3</v>
      </c>
      <c r="AL28" s="23">
        <v>3</v>
      </c>
      <c r="AM28" s="23">
        <v>3</v>
      </c>
      <c r="AN28" s="19">
        <f t="shared" si="3"/>
        <v>102</v>
      </c>
      <c r="AO28" s="13">
        <f t="shared" si="4"/>
        <v>5.6666666666666661</v>
      </c>
    </row>
    <row r="29" spans="2:41" x14ac:dyDescent="0.25">
      <c r="B29" s="46"/>
      <c r="C29" s="49"/>
      <c r="D29" s="33" t="s">
        <v>66</v>
      </c>
      <c r="E29" s="34"/>
      <c r="F29" s="23">
        <v>1</v>
      </c>
      <c r="G29" s="23">
        <v>1</v>
      </c>
      <c r="H29" s="23">
        <v>1</v>
      </c>
      <c r="I29" s="23">
        <v>1</v>
      </c>
      <c r="J29" s="23">
        <v>1</v>
      </c>
      <c r="K29" s="23">
        <v>1</v>
      </c>
      <c r="L29" s="23">
        <v>1</v>
      </c>
      <c r="M29" s="23">
        <v>1</v>
      </c>
      <c r="N29" s="23">
        <v>1</v>
      </c>
      <c r="O29" s="23">
        <v>1</v>
      </c>
      <c r="P29" s="23">
        <v>1</v>
      </c>
      <c r="Q29" s="23">
        <v>1</v>
      </c>
      <c r="R29" s="23">
        <v>1</v>
      </c>
      <c r="S29" s="23">
        <v>1</v>
      </c>
      <c r="T29" s="23">
        <v>1</v>
      </c>
      <c r="U29" s="23">
        <v>1</v>
      </c>
      <c r="V29" s="23">
        <v>1</v>
      </c>
      <c r="W29" s="23">
        <v>1</v>
      </c>
      <c r="X29" s="23">
        <v>1</v>
      </c>
      <c r="Y29" s="23">
        <v>1</v>
      </c>
      <c r="Z29" s="23">
        <v>1</v>
      </c>
      <c r="AA29" s="23">
        <v>1</v>
      </c>
      <c r="AB29" s="23">
        <v>1</v>
      </c>
      <c r="AC29" s="23">
        <v>1</v>
      </c>
      <c r="AD29" s="23">
        <v>1</v>
      </c>
      <c r="AE29" s="23">
        <v>1</v>
      </c>
      <c r="AF29" s="23">
        <v>1</v>
      </c>
      <c r="AG29" s="23">
        <v>1</v>
      </c>
      <c r="AH29" s="23">
        <v>1</v>
      </c>
      <c r="AI29" s="23">
        <v>1</v>
      </c>
      <c r="AJ29" s="23">
        <v>1</v>
      </c>
      <c r="AK29" s="23">
        <v>1</v>
      </c>
      <c r="AL29" s="23">
        <v>1</v>
      </c>
      <c r="AM29" s="23">
        <v>1</v>
      </c>
      <c r="AN29" s="19">
        <f t="shared" si="3"/>
        <v>34</v>
      </c>
      <c r="AO29" s="13">
        <f t="shared" si="4"/>
        <v>1.8888888888888888</v>
      </c>
    </row>
    <row r="30" spans="2:41" x14ac:dyDescent="0.25">
      <c r="B30" s="47"/>
      <c r="C30" s="50"/>
      <c r="D30" s="30" t="s">
        <v>33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16">
        <f>SUM(AN23:AN29)</f>
        <v>608</v>
      </c>
      <c r="AO30" s="17">
        <f t="shared" si="4"/>
        <v>33.777777777777779</v>
      </c>
    </row>
    <row r="31" spans="2:41" ht="15" customHeight="1" x14ac:dyDescent="0.25">
      <c r="B31" s="45">
        <v>5</v>
      </c>
      <c r="C31" s="48" t="s">
        <v>84</v>
      </c>
      <c r="D31" s="37" t="s">
        <v>67</v>
      </c>
      <c r="E31" s="38"/>
      <c r="F31" s="4">
        <v>1</v>
      </c>
      <c r="G31" s="4">
        <v>1</v>
      </c>
      <c r="H31" s="4">
        <v>1</v>
      </c>
      <c r="I31" s="4">
        <v>1</v>
      </c>
      <c r="J31" s="4">
        <v>1</v>
      </c>
      <c r="K31" s="4">
        <v>1</v>
      </c>
      <c r="L31" s="4">
        <v>1</v>
      </c>
      <c r="M31" s="4">
        <v>1</v>
      </c>
      <c r="N31" s="4">
        <v>1</v>
      </c>
      <c r="O31" s="4">
        <v>1</v>
      </c>
      <c r="P31" s="4">
        <v>1</v>
      </c>
      <c r="Q31" s="4">
        <v>1</v>
      </c>
      <c r="R31" s="4">
        <v>2</v>
      </c>
      <c r="S31" s="4">
        <v>1</v>
      </c>
      <c r="T31" s="4">
        <v>1</v>
      </c>
      <c r="U31" s="4">
        <v>1</v>
      </c>
      <c r="V31" s="4">
        <v>1</v>
      </c>
      <c r="W31" s="4">
        <v>1</v>
      </c>
      <c r="X31" s="4">
        <v>1</v>
      </c>
      <c r="Y31" s="4">
        <v>1</v>
      </c>
      <c r="Z31" s="4">
        <v>1</v>
      </c>
      <c r="AA31" s="4">
        <v>1</v>
      </c>
      <c r="AB31" s="4">
        <v>1</v>
      </c>
      <c r="AC31" s="4">
        <v>1</v>
      </c>
      <c r="AD31" s="4">
        <v>1</v>
      </c>
      <c r="AE31" s="4">
        <v>1</v>
      </c>
      <c r="AF31" s="4">
        <v>1</v>
      </c>
      <c r="AG31" s="4">
        <v>1</v>
      </c>
      <c r="AH31" s="4">
        <v>1</v>
      </c>
      <c r="AI31" s="4">
        <v>1</v>
      </c>
      <c r="AJ31" s="4">
        <v>1</v>
      </c>
      <c r="AK31" s="4">
        <v>1</v>
      </c>
      <c r="AL31" s="4">
        <v>1</v>
      </c>
      <c r="AM31" s="4">
        <v>1</v>
      </c>
      <c r="AN31" s="19">
        <f t="shared" si="3"/>
        <v>35</v>
      </c>
      <c r="AO31" s="13">
        <f t="shared" si="4"/>
        <v>1.9444444444444444</v>
      </c>
    </row>
    <row r="32" spans="2:41" ht="14.45" customHeight="1" x14ac:dyDescent="0.25">
      <c r="B32" s="46"/>
      <c r="C32" s="49"/>
      <c r="D32" s="37" t="s">
        <v>68</v>
      </c>
      <c r="E32" s="38"/>
      <c r="F32" s="4">
        <v>1</v>
      </c>
      <c r="G32" s="4">
        <v>1</v>
      </c>
      <c r="H32" s="4">
        <v>1</v>
      </c>
      <c r="I32" s="4">
        <v>1</v>
      </c>
      <c r="J32" s="4">
        <v>1</v>
      </c>
      <c r="K32" s="4">
        <v>1</v>
      </c>
      <c r="L32" s="4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2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>
        <v>1</v>
      </c>
      <c r="AE32" s="4">
        <v>1</v>
      </c>
      <c r="AF32" s="4">
        <v>1</v>
      </c>
      <c r="AG32" s="4">
        <v>1</v>
      </c>
      <c r="AH32" s="4">
        <v>1</v>
      </c>
      <c r="AI32" s="4">
        <v>1</v>
      </c>
      <c r="AJ32" s="4">
        <v>1</v>
      </c>
      <c r="AK32" s="4">
        <v>1</v>
      </c>
      <c r="AL32" s="4">
        <v>1</v>
      </c>
      <c r="AM32" s="4">
        <v>1</v>
      </c>
      <c r="AN32" s="19">
        <f t="shared" si="3"/>
        <v>35</v>
      </c>
      <c r="AO32" s="13">
        <f t="shared" si="4"/>
        <v>1.9444444444444444</v>
      </c>
    </row>
    <row r="33" spans="2:41" ht="14.45" customHeight="1" x14ac:dyDescent="0.25">
      <c r="B33" s="46"/>
      <c r="C33" s="49"/>
      <c r="D33" s="37" t="s">
        <v>69</v>
      </c>
      <c r="E33" s="38"/>
      <c r="F33" s="4">
        <v>1</v>
      </c>
      <c r="G33" s="4">
        <v>1</v>
      </c>
      <c r="H33" s="4">
        <v>1</v>
      </c>
      <c r="I33" s="4">
        <v>1</v>
      </c>
      <c r="J33" s="4">
        <v>1</v>
      </c>
      <c r="K33" s="4">
        <v>1</v>
      </c>
      <c r="L33" s="4">
        <v>1</v>
      </c>
      <c r="M33" s="4">
        <v>1</v>
      </c>
      <c r="N33" s="4">
        <v>1</v>
      </c>
      <c r="O33" s="4">
        <v>1</v>
      </c>
      <c r="P33" s="4">
        <v>1</v>
      </c>
      <c r="Q33" s="4">
        <v>1</v>
      </c>
      <c r="R33" s="4">
        <v>2</v>
      </c>
      <c r="S33" s="4">
        <v>1</v>
      </c>
      <c r="T33" s="4">
        <v>1</v>
      </c>
      <c r="U33" s="4">
        <v>1</v>
      </c>
      <c r="V33" s="4">
        <v>1</v>
      </c>
      <c r="W33" s="4">
        <v>1</v>
      </c>
      <c r="X33" s="4">
        <v>1</v>
      </c>
      <c r="Y33" s="4">
        <v>1</v>
      </c>
      <c r="Z33" s="4">
        <v>1</v>
      </c>
      <c r="AA33" s="4">
        <v>1</v>
      </c>
      <c r="AB33" s="4">
        <v>1</v>
      </c>
      <c r="AC33" s="4">
        <v>1</v>
      </c>
      <c r="AD33" s="4">
        <v>1</v>
      </c>
      <c r="AE33" s="4">
        <v>1</v>
      </c>
      <c r="AF33" s="4">
        <v>1</v>
      </c>
      <c r="AG33" s="4">
        <v>1</v>
      </c>
      <c r="AH33" s="4">
        <v>1</v>
      </c>
      <c r="AI33" s="4">
        <v>1</v>
      </c>
      <c r="AJ33" s="4">
        <v>1</v>
      </c>
      <c r="AK33" s="4">
        <v>1</v>
      </c>
      <c r="AL33" s="4">
        <v>1</v>
      </c>
      <c r="AM33" s="4">
        <v>1</v>
      </c>
      <c r="AN33" s="19">
        <f t="shared" si="3"/>
        <v>35</v>
      </c>
      <c r="AO33" s="13">
        <f t="shared" si="4"/>
        <v>1.9444444444444444</v>
      </c>
    </row>
    <row r="34" spans="2:41" ht="14.45" customHeight="1" x14ac:dyDescent="0.25">
      <c r="B34" s="46"/>
      <c r="C34" s="49"/>
      <c r="D34" s="37" t="s">
        <v>70</v>
      </c>
      <c r="E34" s="38"/>
      <c r="F34" s="4">
        <v>1</v>
      </c>
      <c r="G34" s="4">
        <v>1</v>
      </c>
      <c r="H34" s="4">
        <v>1</v>
      </c>
      <c r="I34" s="4">
        <v>1</v>
      </c>
      <c r="J34" s="4">
        <v>1</v>
      </c>
      <c r="K34" s="4">
        <v>1</v>
      </c>
      <c r="L34" s="4">
        <v>1</v>
      </c>
      <c r="M34" s="4">
        <v>1</v>
      </c>
      <c r="N34" s="4">
        <v>1</v>
      </c>
      <c r="O34" s="4">
        <v>1</v>
      </c>
      <c r="P34" s="4">
        <v>1</v>
      </c>
      <c r="Q34" s="4">
        <v>1</v>
      </c>
      <c r="R34" s="4">
        <v>2</v>
      </c>
      <c r="S34" s="4">
        <v>1</v>
      </c>
      <c r="T34" s="4">
        <v>1</v>
      </c>
      <c r="U34" s="4">
        <v>1</v>
      </c>
      <c r="V34" s="4">
        <v>1</v>
      </c>
      <c r="W34" s="4">
        <v>1</v>
      </c>
      <c r="X34" s="4">
        <v>1</v>
      </c>
      <c r="Y34" s="4">
        <v>1</v>
      </c>
      <c r="Z34" s="4">
        <v>1</v>
      </c>
      <c r="AA34" s="4">
        <v>1</v>
      </c>
      <c r="AB34" s="4">
        <v>1</v>
      </c>
      <c r="AC34" s="4">
        <v>1</v>
      </c>
      <c r="AD34" s="4">
        <v>1</v>
      </c>
      <c r="AE34" s="4">
        <v>1</v>
      </c>
      <c r="AF34" s="4">
        <v>1</v>
      </c>
      <c r="AG34" s="4">
        <v>1</v>
      </c>
      <c r="AH34" s="4">
        <v>1</v>
      </c>
      <c r="AI34" s="4">
        <v>1</v>
      </c>
      <c r="AJ34" s="4">
        <v>1</v>
      </c>
      <c r="AK34" s="4">
        <v>1</v>
      </c>
      <c r="AL34" s="4">
        <v>1</v>
      </c>
      <c r="AM34" s="4">
        <v>1</v>
      </c>
      <c r="AN34" s="19">
        <f t="shared" si="3"/>
        <v>35</v>
      </c>
      <c r="AO34" s="13">
        <f t="shared" si="4"/>
        <v>1.9444444444444444</v>
      </c>
    </row>
    <row r="35" spans="2:41" ht="14.45" customHeight="1" x14ac:dyDescent="0.25">
      <c r="B35" s="46"/>
      <c r="C35" s="49"/>
      <c r="D35" s="28" t="s">
        <v>71</v>
      </c>
      <c r="E35" s="29"/>
      <c r="F35" s="4">
        <v>1</v>
      </c>
      <c r="G35" s="4">
        <v>1</v>
      </c>
      <c r="H35" s="4">
        <v>1</v>
      </c>
      <c r="I35" s="4">
        <v>1</v>
      </c>
      <c r="J35" s="4">
        <v>1</v>
      </c>
      <c r="K35" s="4">
        <v>1</v>
      </c>
      <c r="L35" s="4">
        <v>1</v>
      </c>
      <c r="M35" s="4">
        <v>1</v>
      </c>
      <c r="N35" s="4">
        <v>1</v>
      </c>
      <c r="O35" s="4">
        <v>1</v>
      </c>
      <c r="P35" s="4">
        <v>1</v>
      </c>
      <c r="Q35" s="4">
        <v>1</v>
      </c>
      <c r="R35" s="4">
        <v>2</v>
      </c>
      <c r="S35" s="4">
        <v>1</v>
      </c>
      <c r="T35" s="4">
        <v>1</v>
      </c>
      <c r="U35" s="4">
        <v>1</v>
      </c>
      <c r="V35" s="4">
        <v>1</v>
      </c>
      <c r="W35" s="4">
        <v>1</v>
      </c>
      <c r="X35" s="4">
        <v>1</v>
      </c>
      <c r="Y35" s="4">
        <v>1</v>
      </c>
      <c r="Z35" s="4">
        <v>1</v>
      </c>
      <c r="AA35" s="4">
        <v>1</v>
      </c>
      <c r="AB35" s="4">
        <v>1</v>
      </c>
      <c r="AC35" s="4">
        <v>1</v>
      </c>
      <c r="AD35" s="4">
        <v>1</v>
      </c>
      <c r="AE35" s="4">
        <v>1</v>
      </c>
      <c r="AF35" s="4">
        <v>1</v>
      </c>
      <c r="AG35" s="4">
        <v>1</v>
      </c>
      <c r="AH35" s="4">
        <v>1</v>
      </c>
      <c r="AI35" s="4">
        <v>1</v>
      </c>
      <c r="AJ35" s="4">
        <v>1</v>
      </c>
      <c r="AK35" s="4">
        <v>1</v>
      </c>
      <c r="AL35" s="4">
        <v>1</v>
      </c>
      <c r="AM35" s="4">
        <v>1</v>
      </c>
      <c r="AN35" s="19">
        <f t="shared" si="3"/>
        <v>35</v>
      </c>
      <c r="AO35" s="13">
        <f t="shared" si="4"/>
        <v>1.9444444444444444</v>
      </c>
    </row>
    <row r="36" spans="2:41" ht="14.45" customHeight="1" x14ac:dyDescent="0.25">
      <c r="B36" s="46"/>
      <c r="C36" s="49"/>
      <c r="D36" s="28" t="s">
        <v>72</v>
      </c>
      <c r="E36" s="29"/>
      <c r="F36" s="10">
        <v>1</v>
      </c>
      <c r="G36" s="10">
        <v>1</v>
      </c>
      <c r="H36" s="10">
        <v>1</v>
      </c>
      <c r="I36" s="10">
        <v>1</v>
      </c>
      <c r="J36" s="10">
        <v>1</v>
      </c>
      <c r="K36" s="10">
        <v>1</v>
      </c>
      <c r="L36" s="10">
        <v>1</v>
      </c>
      <c r="M36" s="10">
        <v>1</v>
      </c>
      <c r="N36" s="10">
        <v>1</v>
      </c>
      <c r="O36" s="10">
        <v>1</v>
      </c>
      <c r="P36" s="10">
        <v>1</v>
      </c>
      <c r="Q36" s="10">
        <v>1</v>
      </c>
      <c r="R36" s="10">
        <v>1</v>
      </c>
      <c r="S36" s="10">
        <v>1</v>
      </c>
      <c r="T36" s="10">
        <v>1</v>
      </c>
      <c r="U36" s="10">
        <v>1</v>
      </c>
      <c r="V36" s="10">
        <v>1</v>
      </c>
      <c r="W36" s="10">
        <v>1</v>
      </c>
      <c r="X36" s="10">
        <v>1</v>
      </c>
      <c r="Y36" s="10">
        <v>1</v>
      </c>
      <c r="Z36" s="10">
        <v>1</v>
      </c>
      <c r="AA36" s="10">
        <v>1</v>
      </c>
      <c r="AB36" s="10">
        <v>1</v>
      </c>
      <c r="AC36" s="10">
        <v>1</v>
      </c>
      <c r="AD36" s="10">
        <v>1</v>
      </c>
      <c r="AE36" s="10">
        <v>1</v>
      </c>
      <c r="AF36" s="10">
        <v>1</v>
      </c>
      <c r="AG36" s="10">
        <v>1</v>
      </c>
      <c r="AH36" s="10">
        <v>1</v>
      </c>
      <c r="AI36" s="10">
        <v>1</v>
      </c>
      <c r="AJ36" s="10">
        <v>1</v>
      </c>
      <c r="AK36" s="10">
        <v>1</v>
      </c>
      <c r="AL36" s="10">
        <v>1</v>
      </c>
      <c r="AM36" s="10">
        <v>1</v>
      </c>
      <c r="AN36" s="19">
        <f t="shared" si="3"/>
        <v>34</v>
      </c>
      <c r="AO36" s="13">
        <f t="shared" si="4"/>
        <v>1.8888888888888888</v>
      </c>
    </row>
    <row r="37" spans="2:41" ht="14.45" customHeight="1" x14ac:dyDescent="0.25">
      <c r="B37" s="46"/>
      <c r="C37" s="49"/>
      <c r="D37" s="28" t="s">
        <v>73</v>
      </c>
      <c r="E37" s="29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>
        <v>2</v>
      </c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9">
        <f t="shared" si="3"/>
        <v>2</v>
      </c>
      <c r="AO37" s="13">
        <f t="shared" si="4"/>
        <v>0.1111111111111111</v>
      </c>
    </row>
    <row r="38" spans="2:41" ht="14.45" customHeight="1" x14ac:dyDescent="0.25">
      <c r="B38" s="46"/>
      <c r="C38" s="49"/>
      <c r="D38" s="28" t="s">
        <v>74</v>
      </c>
      <c r="E38" s="29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>
        <v>1</v>
      </c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9">
        <f t="shared" si="3"/>
        <v>1</v>
      </c>
      <c r="AO38" s="13">
        <f t="shared" si="4"/>
        <v>5.5555555555555552E-2</v>
      </c>
    </row>
    <row r="39" spans="2:41" ht="14.45" customHeight="1" x14ac:dyDescent="0.25">
      <c r="B39" s="47"/>
      <c r="C39" s="50"/>
      <c r="D39" s="30" t="s">
        <v>33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16">
        <f>SUM(AN31:AN38)</f>
        <v>212</v>
      </c>
      <c r="AO39" s="17">
        <f t="shared" si="4"/>
        <v>11.777777777777777</v>
      </c>
    </row>
    <row r="40" spans="2:41" ht="18" customHeight="1" x14ac:dyDescent="0.25">
      <c r="B40" s="45">
        <v>6</v>
      </c>
      <c r="C40" s="56" t="s">
        <v>83</v>
      </c>
      <c r="D40" s="35" t="s">
        <v>59</v>
      </c>
      <c r="E40" s="26" t="s">
        <v>76</v>
      </c>
      <c r="F40" s="10"/>
      <c r="G40" s="10"/>
      <c r="H40" s="10"/>
      <c r="I40" s="10"/>
      <c r="J40" s="10"/>
      <c r="K40" s="24"/>
      <c r="L40" s="10"/>
      <c r="M40" s="10"/>
      <c r="N40" s="10"/>
      <c r="O40" s="10"/>
      <c r="P40" s="10"/>
      <c r="Q40" s="10"/>
      <c r="R40" s="25">
        <v>6</v>
      </c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9">
        <f t="shared" ref="AN40:AN41" si="5">SUM(F40:AM40)</f>
        <v>6</v>
      </c>
      <c r="AO40" s="13">
        <f t="shared" si="4"/>
        <v>0.33333333333333337</v>
      </c>
    </row>
    <row r="41" spans="2:41" ht="18.95" customHeight="1" x14ac:dyDescent="0.25">
      <c r="B41" s="46"/>
      <c r="C41" s="57"/>
      <c r="D41" s="36"/>
      <c r="E41" s="26" t="s">
        <v>77</v>
      </c>
      <c r="F41" s="10"/>
      <c r="G41" s="10"/>
      <c r="H41" s="10"/>
      <c r="I41" s="10"/>
      <c r="J41" s="10"/>
      <c r="K41" s="24"/>
      <c r="L41" s="10"/>
      <c r="M41" s="10"/>
      <c r="N41" s="10"/>
      <c r="O41" s="10"/>
      <c r="P41" s="10"/>
      <c r="Q41" s="10"/>
      <c r="R41" s="25">
        <v>5</v>
      </c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9">
        <f t="shared" si="5"/>
        <v>5</v>
      </c>
      <c r="AO41" s="13">
        <f t="shared" si="4"/>
        <v>0.27777777777777779</v>
      </c>
    </row>
    <row r="42" spans="2:41" ht="19.5" customHeight="1" x14ac:dyDescent="0.25">
      <c r="B42" s="46"/>
      <c r="C42" s="57"/>
      <c r="D42" s="36"/>
      <c r="E42" s="26" t="s">
        <v>78</v>
      </c>
      <c r="F42" s="10"/>
      <c r="G42" s="10"/>
      <c r="H42" s="10"/>
      <c r="I42" s="10"/>
      <c r="J42" s="10"/>
      <c r="K42" s="24"/>
      <c r="L42" s="10"/>
      <c r="M42" s="10"/>
      <c r="N42" s="10"/>
      <c r="O42" s="10"/>
      <c r="P42" s="10"/>
      <c r="Q42" s="10"/>
      <c r="R42" s="25">
        <v>18</v>
      </c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22">
        <f t="shared" ref="AN42:AN43" si="6">SUM(F42:AM42)</f>
        <v>18</v>
      </c>
      <c r="AO42" s="13">
        <f t="shared" ref="AO42:AO43" si="7">AN42/$AN$45*100</f>
        <v>1</v>
      </c>
    </row>
    <row r="43" spans="2:41" ht="15" customHeight="1" x14ac:dyDescent="0.25">
      <c r="B43" s="47"/>
      <c r="C43" s="58"/>
      <c r="D43" s="54" t="s">
        <v>79</v>
      </c>
      <c r="E43" s="55"/>
      <c r="F43" s="10"/>
      <c r="G43" s="10"/>
      <c r="H43" s="10"/>
      <c r="I43" s="10"/>
      <c r="J43" s="10"/>
      <c r="K43" s="24"/>
      <c r="L43" s="10"/>
      <c r="M43" s="10"/>
      <c r="N43" s="10"/>
      <c r="O43" s="10"/>
      <c r="P43" s="10"/>
      <c r="Q43" s="10"/>
      <c r="R43" s="25">
        <v>12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22">
        <f t="shared" si="6"/>
        <v>12</v>
      </c>
      <c r="AO43" s="13">
        <f t="shared" si="7"/>
        <v>0.66666666666666674</v>
      </c>
    </row>
    <row r="44" spans="2:41" x14ac:dyDescent="0.25">
      <c r="B44" s="21"/>
      <c r="C44" s="20"/>
      <c r="D44" s="30" t="s">
        <v>33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16">
        <f>SUM(AN40:AN43)</f>
        <v>41</v>
      </c>
      <c r="AO44" s="17">
        <f>AN44/$AN$45*100</f>
        <v>2.2777777777777777</v>
      </c>
    </row>
    <row r="45" spans="2:41" x14ac:dyDescent="0.25">
      <c r="B45" s="42" t="s">
        <v>24</v>
      </c>
      <c r="C45" s="42"/>
      <c r="D45" s="42"/>
      <c r="E45" s="42"/>
      <c r="F45" s="5">
        <f t="shared" ref="F45:AM45" si="8">SUM(F4:F9)+SUM(F11:F14)+SUM(F16:F21)+SUM(F23:F29)+SUM(F31:F38)+SUM(F40:F41)</f>
        <v>50</v>
      </c>
      <c r="G45" s="5">
        <f t="shared" si="8"/>
        <v>50</v>
      </c>
      <c r="H45" s="5">
        <f t="shared" si="8"/>
        <v>50</v>
      </c>
      <c r="I45" s="5">
        <f t="shared" si="8"/>
        <v>50</v>
      </c>
      <c r="J45" s="5">
        <f t="shared" si="8"/>
        <v>50</v>
      </c>
      <c r="K45" s="5">
        <f t="shared" si="8"/>
        <v>50</v>
      </c>
      <c r="L45" s="5">
        <f t="shared" si="8"/>
        <v>50</v>
      </c>
      <c r="M45" s="5">
        <f t="shared" si="8"/>
        <v>50</v>
      </c>
      <c r="N45" s="5">
        <f t="shared" si="8"/>
        <v>50</v>
      </c>
      <c r="O45" s="5">
        <f t="shared" si="8"/>
        <v>50</v>
      </c>
      <c r="P45" s="5">
        <f t="shared" si="8"/>
        <v>50</v>
      </c>
      <c r="Q45" s="5">
        <f t="shared" si="8"/>
        <v>50</v>
      </c>
      <c r="R45" s="5">
        <f>SUM(R4:R9)+SUM(R11:R14)+SUM(R16:R21)+SUM(R23:R29)+SUM(R31:R38)+SUM(R40:R43)</f>
        <v>150</v>
      </c>
      <c r="S45" s="5">
        <f t="shared" si="8"/>
        <v>50</v>
      </c>
      <c r="T45" s="5">
        <f t="shared" si="8"/>
        <v>50</v>
      </c>
      <c r="U45" s="5">
        <f t="shared" si="8"/>
        <v>50</v>
      </c>
      <c r="V45" s="5">
        <f t="shared" si="8"/>
        <v>50</v>
      </c>
      <c r="W45" s="5">
        <f t="shared" si="8"/>
        <v>50</v>
      </c>
      <c r="X45" s="5">
        <f t="shared" si="8"/>
        <v>50</v>
      </c>
      <c r="Y45" s="5">
        <f t="shared" si="8"/>
        <v>50</v>
      </c>
      <c r="Z45" s="5">
        <f t="shared" si="8"/>
        <v>50</v>
      </c>
      <c r="AA45" s="5">
        <f t="shared" si="8"/>
        <v>50</v>
      </c>
      <c r="AB45" s="5">
        <f t="shared" si="8"/>
        <v>50</v>
      </c>
      <c r="AC45" s="5">
        <f t="shared" si="8"/>
        <v>50</v>
      </c>
      <c r="AD45" s="5">
        <f t="shared" si="8"/>
        <v>50</v>
      </c>
      <c r="AE45" s="5">
        <f t="shared" si="8"/>
        <v>50</v>
      </c>
      <c r="AF45" s="5">
        <f t="shared" si="8"/>
        <v>50</v>
      </c>
      <c r="AG45" s="5">
        <f t="shared" si="8"/>
        <v>50</v>
      </c>
      <c r="AH45" s="5">
        <f t="shared" si="8"/>
        <v>50</v>
      </c>
      <c r="AI45" s="5">
        <f t="shared" si="8"/>
        <v>50</v>
      </c>
      <c r="AJ45" s="5">
        <f t="shared" si="8"/>
        <v>50</v>
      </c>
      <c r="AK45" s="5">
        <f t="shared" si="8"/>
        <v>50</v>
      </c>
      <c r="AL45" s="5">
        <f t="shared" si="8"/>
        <v>50</v>
      </c>
      <c r="AM45" s="5">
        <f t="shared" si="8"/>
        <v>50</v>
      </c>
      <c r="AN45" s="5">
        <f>SUM(AN4:AN9)+SUM(AN11:AN14)+SUM(AN16:AN21)+SUM(AN23:AN29)+SUM(AN31:AN38)+SUM(AN40:AN43)</f>
        <v>1800</v>
      </c>
      <c r="AO45" s="14">
        <f>AO44+AO39+AO30+AO22+AO15+AO10</f>
        <v>100</v>
      </c>
    </row>
    <row r="47" spans="2:41" x14ac:dyDescent="0.25">
      <c r="C47" s="52" t="s">
        <v>81</v>
      </c>
      <c r="D47" s="52"/>
      <c r="E47" s="52"/>
      <c r="F47" s="51" t="s">
        <v>82</v>
      </c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27">
        <f>SUM(R40:R43)</f>
        <v>41</v>
      </c>
      <c r="AN47" s="12">
        <f>AN44+AN39+AN30+AN22+AN15+AN10</f>
        <v>1800</v>
      </c>
    </row>
    <row r="48" spans="2:41" x14ac:dyDescent="0.25">
      <c r="F48" s="51" t="s">
        <v>80</v>
      </c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27">
        <f>R45-R47</f>
        <v>109</v>
      </c>
    </row>
    <row r="49" spans="40:40" x14ac:dyDescent="0.25">
      <c r="AN49" s="18"/>
    </row>
  </sheetData>
  <mergeCells count="59">
    <mergeCell ref="F48:Q48"/>
    <mergeCell ref="C47:E47"/>
    <mergeCell ref="F47:Q47"/>
    <mergeCell ref="B45:E45"/>
    <mergeCell ref="B16:B22"/>
    <mergeCell ref="C16:C22"/>
    <mergeCell ref="D16:E16"/>
    <mergeCell ref="D17:E17"/>
    <mergeCell ref="D18:E18"/>
    <mergeCell ref="D19:E19"/>
    <mergeCell ref="D20:E20"/>
    <mergeCell ref="D21:E21"/>
    <mergeCell ref="D22:AM22"/>
    <mergeCell ref="D43:E43"/>
    <mergeCell ref="C40:C43"/>
    <mergeCell ref="B40:B43"/>
    <mergeCell ref="B11:B15"/>
    <mergeCell ref="C11:C15"/>
    <mergeCell ref="D11:E11"/>
    <mergeCell ref="D12:E12"/>
    <mergeCell ref="D13:E13"/>
    <mergeCell ref="D14:E14"/>
    <mergeCell ref="D15:AM15"/>
    <mergeCell ref="C31:C39"/>
    <mergeCell ref="B31:B39"/>
    <mergeCell ref="D39:AM39"/>
    <mergeCell ref="D30:AM30"/>
    <mergeCell ref="C23:C30"/>
    <mergeCell ref="B23:B30"/>
    <mergeCell ref="D35:E35"/>
    <mergeCell ref="B2:B3"/>
    <mergeCell ref="C2:C3"/>
    <mergeCell ref="D2:E3"/>
    <mergeCell ref="AN2:AO2"/>
    <mergeCell ref="B4:B10"/>
    <mergeCell ref="C4:C10"/>
    <mergeCell ref="D4:E4"/>
    <mergeCell ref="D5:E5"/>
    <mergeCell ref="D6:E6"/>
    <mergeCell ref="D7:E7"/>
    <mergeCell ref="D8:E8"/>
    <mergeCell ref="D9:E9"/>
    <mergeCell ref="D10:AM10"/>
    <mergeCell ref="D36:E36"/>
    <mergeCell ref="D37:E37"/>
    <mergeCell ref="D38:E38"/>
    <mergeCell ref="D44:AM44"/>
    <mergeCell ref="D23:E23"/>
    <mergeCell ref="D24:E24"/>
    <mergeCell ref="D25:E25"/>
    <mergeCell ref="D26:E26"/>
    <mergeCell ref="D27:E27"/>
    <mergeCell ref="D28:E28"/>
    <mergeCell ref="D29:E29"/>
    <mergeCell ref="D40:D42"/>
    <mergeCell ref="D31:E31"/>
    <mergeCell ref="D32:E32"/>
    <mergeCell ref="D33:E33"/>
    <mergeCell ref="D34:E34"/>
  </mergeCells>
  <pageMargins left="0.7" right="0.7" top="0.75" bottom="0.75" header="0.3" footer="0.3"/>
  <pageSetup paperSize="9" orientation="portrait" r:id="rId1"/>
  <ignoredErrors>
    <ignoredError sqref="F45" formulaRange="1"/>
    <ignoredError sqref="R4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YUDI</dc:creator>
  <cp:lastModifiedBy>TOSHIBA</cp:lastModifiedBy>
  <dcterms:created xsi:type="dcterms:W3CDTF">2018-08-23T11:46:25Z</dcterms:created>
  <dcterms:modified xsi:type="dcterms:W3CDTF">2020-10-21T05:40:25Z</dcterms:modified>
</cp:coreProperties>
</file>